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685" activeTab="0"/>
  </bookViews>
  <sheets>
    <sheet name="Offerte Cursus Excel" sheetId="1" r:id="rId1"/>
  </sheets>
  <definedNames>
    <definedName name="_xlnm.Print_Area" localSheetId="0">'Offerte Cursus Excel'!$A$1:$L$43</definedName>
  </definedNames>
  <calcPr fullCalcOnLoad="1"/>
</workbook>
</file>

<file path=xl/sharedStrings.xml><?xml version="1.0" encoding="utf-8"?>
<sst xmlns="http://schemas.openxmlformats.org/spreadsheetml/2006/main" count="53" uniqueCount="50">
  <si>
    <t>Totaal:</t>
  </si>
  <si>
    <t>Subtotaal boeken:</t>
  </si>
  <si>
    <t>Subtotaal reiskosten:</t>
  </si>
  <si>
    <t>Wij willen</t>
  </si>
  <si>
    <t>Wim de Groot op uw bedrijf - helder over Excel</t>
  </si>
  <si>
    <t>Bedrag:</t>
  </si>
  <si>
    <t>Een dagdeel is 3 uur.</t>
  </si>
  <si>
    <t>Aantal:</t>
  </si>
  <si>
    <t>Prijs:</t>
  </si>
  <si>
    <t>Bedrag per groep, per dagdeel:</t>
  </si>
  <si>
    <t>Hoeveel dagdelen wilt u in totaal voor elke groep?</t>
  </si>
  <si>
    <t>Totaal aantal dagdelen</t>
  </si>
  <si>
    <t>personen</t>
  </si>
  <si>
    <t>geen BTW berekend.</t>
  </si>
  <si>
    <t>Hierover wordt</t>
  </si>
  <si>
    <t>Uw prijs:</t>
  </si>
  <si>
    <t>De deelnemers worden ingedeeld in</t>
  </si>
  <si>
    <t>Prijslijst</t>
  </si>
  <si>
    <t>per groep:</t>
  </si>
  <si>
    <t>per dagdeel</t>
  </si>
  <si>
    <t>REISKOSTEN</t>
  </si>
  <si>
    <t>TRAINING</t>
  </si>
  <si>
    <t>Korting op de training:</t>
  </si>
  <si>
    <t>Subtotaal training:</t>
  </si>
  <si>
    <t>Is er verschil in niveau, kies dan aparte groepen:</t>
  </si>
  <si>
    <t>Aantal reisdagen:</t>
  </si>
  <si>
    <t>Hoeveel personen/computers passen in dezelfde ruimte?</t>
  </si>
  <si>
    <t>Ga door de velden</t>
  </si>
  <si>
    <t>met de pijltoetsen</t>
  </si>
  <si>
    <t>Dit is per persoon:</t>
  </si>
  <si>
    <t>Eenmalige startkosten:</t>
  </si>
  <si>
    <t>Gevorderden</t>
  </si>
  <si>
    <t>of de Tab-toets.</t>
  </si>
  <si>
    <t>Bestelt u van onderstaande boeken, dan ontvangt u korting op de training.</t>
  </si>
  <si>
    <t>stuur een e-mail</t>
  </si>
  <si>
    <t>bezoek de website</t>
  </si>
  <si>
    <t>Beginners</t>
  </si>
  <si>
    <t>Afstand van Emmen naar uw bedrijf in kms enkele reis:</t>
  </si>
  <si>
    <t>Handboek Microsoft Excel 2019</t>
  </si>
  <si>
    <t>v.v., € 0,52 per km</t>
  </si>
  <si>
    <t>6-12 pers 450,-</t>
  </si>
  <si>
    <t>3-5 pers 375,-</t>
  </si>
  <si>
    <t>1-2 pers 300,-</t>
  </si>
  <si>
    <t>Handboek Microsoft Excel 2021</t>
  </si>
  <si>
    <t>Excel voor Professionals 5e Editie</t>
  </si>
  <si>
    <t>voor Excel 2021 en 365</t>
  </si>
  <si>
    <t>Excel voor Professionals 4e Editie</t>
  </si>
  <si>
    <t>voor Excel 2007 tot en met 2019</t>
  </si>
  <si>
    <t>Klik en kies het aantal deelnemers:</t>
  </si>
  <si>
    <t>NASLAGWERK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</si>
</sst>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0.0%"/>
    <numFmt numFmtId="179" formatCode="&quot;€&quot;\ #,##0.00_-"/>
    <numFmt numFmtId="180" formatCode="[$-413]dddd\ d\ mmmm\ yyyy"/>
    <numFmt numFmtId="181" formatCode="#[$ km]"/>
    <numFmt numFmtId="182" formatCode="#,##0.0"/>
    <numFmt numFmtId="183" formatCode="#,##0.000"/>
    <numFmt numFmtId="184" formatCode="#,##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i/>
      <sz val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rgb="FF0000CC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CC"/>
      </right>
      <top style="thin"/>
      <bottom>
        <color indexed="63"/>
      </bottom>
    </border>
    <border>
      <left style="medium">
        <color rgb="FF0000CC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CC"/>
      </left>
      <right>
        <color indexed="63"/>
      </right>
      <top>
        <color indexed="63"/>
      </top>
      <bottom style="medium">
        <color rgb="FF0000CC"/>
      </bottom>
    </border>
    <border>
      <left>
        <color indexed="63"/>
      </left>
      <right>
        <color indexed="63"/>
      </right>
      <top>
        <color indexed="63"/>
      </top>
      <bottom style="medium">
        <color rgb="FF0000CC"/>
      </bottom>
    </border>
    <border>
      <left>
        <color indexed="63"/>
      </left>
      <right style="medium">
        <color rgb="FF0000CC"/>
      </right>
      <top>
        <color indexed="63"/>
      </top>
      <bottom style="medium">
        <color rgb="FF0000CC"/>
      </bottom>
    </border>
    <border>
      <left style="thin"/>
      <right style="medium">
        <color rgb="FF0000CC"/>
      </right>
      <top style="thin"/>
      <bottom style="thin"/>
    </border>
    <border>
      <left style="medium">
        <color rgb="FF0000CC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rgb="FF0000CC"/>
      </right>
      <top style="thin"/>
      <bottom>
        <color indexed="63"/>
      </bottom>
    </border>
    <border>
      <left style="thin"/>
      <right style="medium">
        <color rgb="FF0000CC"/>
      </right>
      <top>
        <color indexed="63"/>
      </top>
      <bottom>
        <color indexed="63"/>
      </bottom>
    </border>
    <border>
      <left style="thin"/>
      <right style="medium">
        <color rgb="FF0000CC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0000CC"/>
      </left>
      <right>
        <color indexed="63"/>
      </right>
      <top style="medium">
        <color rgb="FF0000CC"/>
      </top>
      <bottom style="thin"/>
    </border>
    <border>
      <left>
        <color indexed="63"/>
      </left>
      <right>
        <color indexed="63"/>
      </right>
      <top style="medium">
        <color rgb="FF0000CC"/>
      </top>
      <bottom style="thin"/>
    </border>
    <border>
      <left>
        <color indexed="63"/>
      </left>
      <right style="medium">
        <color rgb="FF0000CC"/>
      </right>
      <top style="medium">
        <color rgb="FF0000CC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0" borderId="0" xfId="0" applyFont="1" applyAlignment="1">
      <alignment/>
    </xf>
    <xf numFmtId="0" fontId="21" fillId="31" borderId="0" xfId="0" applyFont="1" applyFill="1" applyBorder="1" applyAlignment="1">
      <alignment/>
    </xf>
    <xf numFmtId="0" fontId="21" fillId="31" borderId="0" xfId="0" applyFont="1" applyFill="1" applyBorder="1" applyAlignment="1">
      <alignment horizontal="right"/>
    </xf>
    <xf numFmtId="2" fontId="21" fillId="31" borderId="0" xfId="0" applyNumberFormat="1" applyFont="1" applyFill="1" applyBorder="1" applyAlignment="1" applyProtection="1">
      <alignment/>
      <protection hidden="1"/>
    </xf>
    <xf numFmtId="0" fontId="21" fillId="33" borderId="0" xfId="0" applyFont="1" applyFill="1" applyAlignment="1">
      <alignment horizontal="center"/>
    </xf>
    <xf numFmtId="0" fontId="23" fillId="31" borderId="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1" fontId="21" fillId="31" borderId="0" xfId="0" applyNumberFormat="1" applyFont="1" applyFill="1" applyBorder="1" applyAlignment="1" applyProtection="1">
      <alignment/>
      <protection hidden="1"/>
    </xf>
    <xf numFmtId="0" fontId="21" fillId="31" borderId="12" xfId="0" applyFont="1" applyFill="1" applyBorder="1" applyAlignment="1" applyProtection="1">
      <alignment horizontal="left"/>
      <protection hidden="1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1" fillId="31" borderId="0" xfId="0" applyFont="1" applyFill="1" applyBorder="1" applyAlignment="1">
      <alignment horizontal="center"/>
    </xf>
    <xf numFmtId="2" fontId="21" fillId="31" borderId="0" xfId="0" applyNumberFormat="1" applyFont="1" applyFill="1" applyBorder="1" applyAlignment="1" applyProtection="1">
      <alignment horizontal="center"/>
      <protection hidden="1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1" fontId="21" fillId="31" borderId="0" xfId="0" applyNumberFormat="1" applyFont="1" applyFill="1" applyBorder="1" applyAlignment="1" applyProtection="1">
      <alignment horizontal="center"/>
      <protection hidden="1"/>
    </xf>
    <xf numFmtId="2" fontId="21" fillId="31" borderId="0" xfId="0" applyNumberFormat="1" applyFont="1" applyFill="1" applyBorder="1" applyAlignment="1">
      <alignment horizontal="center"/>
    </xf>
    <xf numFmtId="0" fontId="21" fillId="31" borderId="17" xfId="0" applyFont="1" applyFill="1" applyBorder="1" applyAlignment="1">
      <alignment horizontal="right" indent="1"/>
    </xf>
    <xf numFmtId="0" fontId="23" fillId="31" borderId="0" xfId="0" applyFont="1" applyFill="1" applyBorder="1" applyAlignment="1">
      <alignment horizontal="right"/>
    </xf>
    <xf numFmtId="2" fontId="23" fillId="31" borderId="0" xfId="0" applyNumberFormat="1" applyFont="1" applyFill="1" applyBorder="1" applyAlignment="1" applyProtection="1">
      <alignment/>
      <protection hidden="1"/>
    </xf>
    <xf numFmtId="0" fontId="24" fillId="31" borderId="12" xfId="0" applyFont="1" applyFill="1" applyBorder="1" applyAlignment="1">
      <alignment horizontal="right"/>
    </xf>
    <xf numFmtId="0" fontId="21" fillId="31" borderId="18" xfId="0" applyFont="1" applyFill="1" applyBorder="1" applyAlignment="1">
      <alignment/>
    </xf>
    <xf numFmtId="2" fontId="21" fillId="31" borderId="18" xfId="0" applyNumberFormat="1" applyFont="1" applyFill="1" applyBorder="1" applyAlignment="1" applyProtection="1">
      <alignment/>
      <protection hidden="1"/>
    </xf>
    <xf numFmtId="0" fontId="21" fillId="31" borderId="19" xfId="0" applyFont="1" applyFill="1" applyBorder="1" applyAlignment="1">
      <alignment/>
    </xf>
    <xf numFmtId="172" fontId="21" fillId="31" borderId="12" xfId="0" applyNumberFormat="1" applyFont="1" applyFill="1" applyBorder="1" applyAlignment="1" applyProtection="1">
      <alignment horizontal="left" indent="1"/>
      <protection hidden="1"/>
    </xf>
    <xf numFmtId="0" fontId="21" fillId="31" borderId="17" xfId="0" applyFont="1" applyFill="1" applyBorder="1" applyAlignment="1">
      <alignment/>
    </xf>
    <xf numFmtId="0" fontId="21" fillId="31" borderId="17" xfId="0" applyFont="1" applyFill="1" applyBorder="1" applyAlignment="1">
      <alignment horizontal="center"/>
    </xf>
    <xf numFmtId="0" fontId="21" fillId="31" borderId="20" xfId="0" applyFont="1" applyFill="1" applyBorder="1" applyAlignment="1">
      <alignment horizontal="center"/>
    </xf>
    <xf numFmtId="0" fontId="23" fillId="31" borderId="21" xfId="0" applyFont="1" applyFill="1" applyBorder="1" applyAlignment="1">
      <alignment/>
    </xf>
    <xf numFmtId="0" fontId="23" fillId="31" borderId="21" xfId="0" applyFont="1" applyFill="1" applyBorder="1" applyAlignment="1">
      <alignment horizontal="right"/>
    </xf>
    <xf numFmtId="2" fontId="23" fillId="31" borderId="21" xfId="0" applyNumberFormat="1" applyFont="1" applyFill="1" applyBorder="1" applyAlignment="1" applyProtection="1">
      <alignment/>
      <protection hidden="1"/>
    </xf>
    <xf numFmtId="0" fontId="23" fillId="31" borderId="19" xfId="0" applyFont="1" applyFill="1" applyBorder="1" applyAlignment="1">
      <alignment horizontal="center"/>
    </xf>
    <xf numFmtId="0" fontId="23" fillId="31" borderId="17" xfId="0" applyFont="1" applyFill="1" applyBorder="1" applyAlignment="1">
      <alignment horizontal="left" indent="1"/>
    </xf>
    <xf numFmtId="2" fontId="23" fillId="31" borderId="0" xfId="0" applyNumberFormat="1" applyFont="1" applyFill="1" applyBorder="1" applyAlignment="1" applyProtection="1">
      <alignment horizontal="center"/>
      <protection hidden="1"/>
    </xf>
    <xf numFmtId="0" fontId="21" fillId="31" borderId="12" xfId="0" applyFont="1" applyFill="1" applyBorder="1" applyAlignment="1">
      <alignment/>
    </xf>
    <xf numFmtId="2" fontId="21" fillId="31" borderId="0" xfId="0" applyNumberFormat="1" applyFont="1" applyFill="1" applyBorder="1" applyAlignment="1">
      <alignment/>
    </xf>
    <xf numFmtId="2" fontId="21" fillId="31" borderId="12" xfId="0" applyNumberFormat="1" applyFont="1" applyFill="1" applyBorder="1" applyAlignment="1">
      <alignment horizontal="left"/>
    </xf>
    <xf numFmtId="9" fontId="21" fillId="31" borderId="12" xfId="55" applyFont="1" applyFill="1" applyBorder="1" applyAlignment="1">
      <alignment horizontal="left"/>
    </xf>
    <xf numFmtId="0" fontId="24" fillId="31" borderId="12" xfId="0" applyFont="1" applyFill="1" applyBorder="1" applyAlignment="1">
      <alignment horizontal="center"/>
    </xf>
    <xf numFmtId="2" fontId="21" fillId="31" borderId="12" xfId="0" applyNumberFormat="1" applyFont="1" applyFill="1" applyBorder="1" applyAlignment="1">
      <alignment horizontal="left" indent="1"/>
    </xf>
    <xf numFmtId="0" fontId="25" fillId="31" borderId="17" xfId="44" applyFont="1" applyFill="1" applyBorder="1" applyAlignment="1" applyProtection="1">
      <alignment horizontal="center"/>
      <protection/>
    </xf>
    <xf numFmtId="0" fontId="21" fillId="31" borderId="22" xfId="0" applyFont="1" applyFill="1" applyBorder="1" applyAlignment="1">
      <alignment/>
    </xf>
    <xf numFmtId="0" fontId="21" fillId="31" borderId="23" xfId="0" applyFont="1" applyFill="1" applyBorder="1" applyAlignment="1">
      <alignment/>
    </xf>
    <xf numFmtId="0" fontId="21" fillId="31" borderId="24" xfId="0" applyFont="1" applyFill="1" applyBorder="1" applyAlignment="1">
      <alignment/>
    </xf>
    <xf numFmtId="0" fontId="21" fillId="31" borderId="18" xfId="0" applyFont="1" applyFill="1" applyBorder="1" applyAlignment="1">
      <alignment horizontal="right"/>
    </xf>
    <xf numFmtId="0" fontId="23" fillId="31" borderId="17" xfId="0" applyFont="1" applyFill="1" applyBorder="1" applyAlignment="1">
      <alignment horizontal="right" indent="1"/>
    </xf>
    <xf numFmtId="2" fontId="23" fillId="31" borderId="12" xfId="0" applyNumberFormat="1" applyFont="1" applyFill="1" applyBorder="1" applyAlignment="1" applyProtection="1">
      <alignment/>
      <protection hidden="1"/>
    </xf>
    <xf numFmtId="0" fontId="23" fillId="34" borderId="25" xfId="0" applyFont="1" applyFill="1" applyBorder="1" applyAlignment="1">
      <alignment horizontal="center"/>
    </xf>
    <xf numFmtId="0" fontId="23" fillId="31" borderId="26" xfId="0" applyFont="1" applyFill="1" applyBorder="1" applyAlignment="1">
      <alignment horizontal="left" indent="1"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4" fillId="34" borderId="30" xfId="0" applyFont="1" applyFill="1" applyBorder="1" applyAlignment="1" applyProtection="1">
      <alignment horizontal="left"/>
      <protection hidden="1"/>
    </xf>
    <xf numFmtId="0" fontId="24" fillId="34" borderId="31" xfId="0" applyFont="1" applyFill="1" applyBorder="1" applyAlignment="1" applyProtection="1">
      <alignment horizontal="left"/>
      <protection hidden="1"/>
    </xf>
    <xf numFmtId="0" fontId="24" fillId="34" borderId="32" xfId="0" applyFont="1" applyFill="1" applyBorder="1" applyAlignment="1" applyProtection="1">
      <alignment horizontal="left"/>
      <protection hidden="1"/>
    </xf>
    <xf numFmtId="4" fontId="23" fillId="35" borderId="29" xfId="0" applyNumberFormat="1" applyFont="1" applyFill="1" applyBorder="1" applyAlignment="1" applyProtection="1">
      <alignment horizontal="center"/>
      <protection hidden="1"/>
    </xf>
    <xf numFmtId="4" fontId="21" fillId="31" borderId="0" xfId="0" applyNumberFormat="1" applyFont="1" applyFill="1" applyBorder="1" applyAlignment="1" applyProtection="1">
      <alignment horizontal="center"/>
      <protection hidden="1"/>
    </xf>
    <xf numFmtId="0" fontId="24" fillId="31" borderId="12" xfId="0" applyFont="1" applyFill="1" applyBorder="1" applyAlignment="1" applyProtection="1">
      <alignment horizontal="left"/>
      <protection hidden="1"/>
    </xf>
    <xf numFmtId="9" fontId="24" fillId="31" borderId="12" xfId="55" applyFont="1" applyFill="1" applyBorder="1" applyAlignment="1">
      <alignment horizontal="left"/>
    </xf>
    <xf numFmtId="2" fontId="24" fillId="31" borderId="12" xfId="55" applyNumberFormat="1" applyFont="1" applyFill="1" applyBorder="1" applyAlignment="1">
      <alignment horizontal="left"/>
    </xf>
    <xf numFmtId="0" fontId="24" fillId="31" borderId="12" xfId="0" applyFont="1" applyFill="1" applyBorder="1" applyAlignment="1">
      <alignment horizontal="left"/>
    </xf>
    <xf numFmtId="2" fontId="24" fillId="31" borderId="12" xfId="0" applyNumberFormat="1" applyFont="1" applyFill="1" applyBorder="1" applyAlignment="1">
      <alignment horizontal="left"/>
    </xf>
    <xf numFmtId="3" fontId="21" fillId="31" borderId="0" xfId="0" applyNumberFormat="1" applyFont="1" applyFill="1" applyBorder="1" applyAlignment="1" applyProtection="1">
      <alignment horizontal="center"/>
      <protection hidden="1"/>
    </xf>
    <xf numFmtId="3" fontId="21" fillId="31" borderId="0" xfId="0" applyNumberFormat="1" applyFont="1" applyFill="1" applyBorder="1" applyAlignment="1">
      <alignment horizontal="center"/>
    </xf>
    <xf numFmtId="0" fontId="21" fillId="31" borderId="0" xfId="0" applyFont="1" applyFill="1" applyBorder="1" applyAlignment="1">
      <alignment horizontal="right"/>
    </xf>
    <xf numFmtId="0" fontId="26" fillId="31" borderId="17" xfId="44" applyFont="1" applyFill="1" applyBorder="1" applyAlignment="1" applyProtection="1">
      <alignment horizontal="center"/>
      <protection locked="0"/>
    </xf>
    <xf numFmtId="0" fontId="21" fillId="33" borderId="0" xfId="0" applyFont="1" applyFill="1" applyAlignment="1">
      <alignment vertical="center"/>
    </xf>
    <xf numFmtId="0" fontId="23" fillId="31" borderId="17" xfId="0" applyFont="1" applyFill="1" applyBorder="1" applyAlignment="1">
      <alignment horizontal="right" vertical="center"/>
    </xf>
    <xf numFmtId="20" fontId="21" fillId="31" borderId="0" xfId="0" applyNumberFormat="1" applyFont="1" applyFill="1" applyBorder="1" applyAlignment="1">
      <alignment horizontal="center" vertical="center"/>
    </xf>
    <xf numFmtId="0" fontId="21" fillId="31" borderId="0" xfId="0" applyFont="1" applyFill="1" applyBorder="1" applyAlignment="1" applyProtection="1">
      <alignment horizontal="left" vertical="center"/>
      <protection hidden="1"/>
    </xf>
    <xf numFmtId="0" fontId="21" fillId="31" borderId="0" xfId="0" applyFont="1" applyFill="1" applyBorder="1" applyAlignment="1">
      <alignment vertical="center"/>
    </xf>
    <xf numFmtId="2" fontId="21" fillId="31" borderId="0" xfId="0" applyNumberFormat="1" applyFont="1" applyFill="1" applyBorder="1" applyAlignment="1" applyProtection="1">
      <alignment vertical="center"/>
      <protection hidden="1"/>
    </xf>
    <xf numFmtId="2" fontId="21" fillId="31" borderId="12" xfId="0" applyNumberFormat="1" applyFont="1" applyFill="1" applyBorder="1" applyAlignment="1" applyProtection="1">
      <alignment horizontal="right" vertical="center"/>
      <protection hidden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1" fontId="21" fillId="31" borderId="0" xfId="0" applyNumberFormat="1" applyFont="1" applyFill="1" applyBorder="1" applyAlignment="1">
      <alignment horizontal="center"/>
    </xf>
    <xf numFmtId="1" fontId="21" fillId="31" borderId="27" xfId="0" applyNumberFormat="1" applyFont="1" applyFill="1" applyBorder="1" applyAlignment="1" applyProtection="1">
      <alignment horizontal="center"/>
      <protection hidden="1"/>
    </xf>
    <xf numFmtId="1" fontId="21" fillId="31" borderId="28" xfId="0" applyNumberFormat="1" applyFont="1" applyFill="1" applyBorder="1" applyAlignment="1">
      <alignment horizontal="center"/>
    </xf>
    <xf numFmtId="1" fontId="21" fillId="31" borderId="33" xfId="0" applyNumberFormat="1" applyFont="1" applyFill="1" applyBorder="1" applyAlignment="1" applyProtection="1">
      <alignment horizontal="center"/>
      <protection hidden="1"/>
    </xf>
    <xf numFmtId="4" fontId="23" fillId="35" borderId="11" xfId="0" applyNumberFormat="1" applyFont="1" applyFill="1" applyBorder="1" applyAlignment="1" applyProtection="1">
      <alignment horizontal="center" vertical="center"/>
      <protection hidden="1"/>
    </xf>
    <xf numFmtId="4" fontId="23" fillId="35" borderId="16" xfId="0" applyNumberFormat="1" applyFont="1" applyFill="1" applyBorder="1" applyAlignment="1" applyProtection="1">
      <alignment horizontal="center" vertical="center"/>
      <protection hidden="1"/>
    </xf>
    <xf numFmtId="0" fontId="27" fillId="31" borderId="34" xfId="0" applyFont="1" applyFill="1" applyBorder="1" applyAlignment="1">
      <alignment horizontal="center" vertical="center"/>
    </xf>
    <xf numFmtId="0" fontId="27" fillId="31" borderId="35" xfId="0" applyFont="1" applyFill="1" applyBorder="1" applyAlignment="1">
      <alignment horizontal="center" vertical="center"/>
    </xf>
    <xf numFmtId="0" fontId="27" fillId="31" borderId="36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right" vertical="center"/>
    </xf>
    <xf numFmtId="0" fontId="23" fillId="35" borderId="18" xfId="0" applyFont="1" applyFill="1" applyBorder="1" applyAlignment="1">
      <alignment horizontal="right" vertical="center"/>
    </xf>
    <xf numFmtId="0" fontId="23" fillId="35" borderId="15" xfId="0" applyFont="1" applyFill="1" applyBorder="1" applyAlignment="1">
      <alignment horizontal="right" vertical="center"/>
    </xf>
    <xf numFmtId="0" fontId="23" fillId="35" borderId="21" xfId="0" applyFont="1" applyFill="1" applyBorder="1" applyAlignment="1">
      <alignment horizontal="right" vertical="center"/>
    </xf>
    <xf numFmtId="2" fontId="23" fillId="35" borderId="27" xfId="0" applyNumberFormat="1" applyFont="1" applyFill="1" applyBorder="1" applyAlignment="1" applyProtection="1">
      <alignment horizontal="right"/>
      <protection hidden="1"/>
    </xf>
    <xf numFmtId="2" fontId="23" fillId="35" borderId="28" xfId="0" applyNumberFormat="1" applyFont="1" applyFill="1" applyBorder="1" applyAlignment="1" applyProtection="1">
      <alignment horizontal="right"/>
      <protection hidden="1"/>
    </xf>
    <xf numFmtId="0" fontId="23" fillId="35" borderId="27" xfId="0" applyFont="1" applyFill="1" applyBorder="1" applyAlignment="1">
      <alignment horizontal="right"/>
    </xf>
    <xf numFmtId="0" fontId="23" fillId="35" borderId="28" xfId="0" applyFont="1" applyFill="1" applyBorder="1" applyAlignment="1">
      <alignment horizontal="right"/>
    </xf>
    <xf numFmtId="0" fontId="21" fillId="31" borderId="0" xfId="0" applyFont="1" applyFill="1" applyBorder="1" applyAlignment="1">
      <alignment horizontal="center"/>
    </xf>
    <xf numFmtId="0" fontId="24" fillId="31" borderId="26" xfId="0" applyFont="1" applyFill="1" applyBorder="1" applyAlignment="1">
      <alignment horizontal="center"/>
    </xf>
    <xf numFmtId="0" fontId="24" fillId="31" borderId="18" xfId="0" applyFont="1" applyFill="1" applyBorder="1" applyAlignment="1">
      <alignment horizontal="center"/>
    </xf>
    <xf numFmtId="0" fontId="24" fillId="31" borderId="19" xfId="0" applyFont="1" applyFill="1" applyBorder="1" applyAlignment="1">
      <alignment horizontal="center"/>
    </xf>
    <xf numFmtId="0" fontId="21" fillId="0" borderId="33" xfId="0" applyFont="1" applyFill="1" applyBorder="1" applyAlignment="1" applyProtection="1">
      <alignment horizontal="center"/>
      <protection locked="0"/>
    </xf>
    <xf numFmtId="1" fontId="21" fillId="36" borderId="33" xfId="0" applyNumberFormat="1" applyFont="1" applyFill="1" applyBorder="1" applyAlignment="1" applyProtection="1">
      <alignment horizontal="center"/>
      <protection locked="0"/>
    </xf>
    <xf numFmtId="0" fontId="21" fillId="31" borderId="17" xfId="0" applyFont="1" applyFill="1" applyBorder="1" applyAlignment="1">
      <alignment horizontal="right" indent="3"/>
    </xf>
    <xf numFmtId="0" fontId="21" fillId="31" borderId="17" xfId="0" applyFont="1" applyFill="1" applyBorder="1" applyAlignment="1">
      <alignment horizontal="right"/>
    </xf>
    <xf numFmtId="0" fontId="21" fillId="31" borderId="17" xfId="0" applyFont="1" applyFill="1" applyBorder="1" applyAlignment="1">
      <alignment horizontal="left" indent="14"/>
    </xf>
    <xf numFmtId="0" fontId="21" fillId="34" borderId="30" xfId="0" applyFont="1" applyFill="1" applyBorder="1" applyAlignment="1">
      <alignment horizontal="left"/>
    </xf>
    <xf numFmtId="0" fontId="21" fillId="34" borderId="31" xfId="0" applyFont="1" applyFill="1" applyBorder="1" applyAlignment="1" applyProtection="1">
      <alignment horizontal="left"/>
      <protection hidden="1"/>
    </xf>
    <xf numFmtId="0" fontId="21" fillId="34" borderId="31" xfId="0" applyFont="1" applyFill="1" applyBorder="1" applyAlignment="1">
      <alignment horizontal="left"/>
    </xf>
    <xf numFmtId="0" fontId="21" fillId="34" borderId="3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mailto:info@exceltekstenuitleg.nl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Zeros="0" tabSelected="1" workbookViewId="0" topLeftCell="A1">
      <selection activeCell="C9" sqref="C9"/>
    </sheetView>
  </sheetViews>
  <sheetFormatPr defaultColWidth="0" defaultRowHeight="12.75" zeroHeight="1"/>
  <cols>
    <col min="1" max="1" width="3.7109375" style="2" customWidth="1"/>
    <col min="2" max="2" width="57.28125" style="2" bestFit="1" customWidth="1"/>
    <col min="3" max="3" width="17.28125" style="2" customWidth="1"/>
    <col min="4" max="4" width="2.28125" style="2" customWidth="1"/>
    <col min="5" max="5" width="17.28125" style="2" customWidth="1"/>
    <col min="6" max="6" width="2.28125" style="2" customWidth="1"/>
    <col min="7" max="7" width="17.28125" style="2" customWidth="1"/>
    <col min="8" max="8" width="2.28125" style="2" customWidth="1"/>
    <col min="9" max="9" width="22.28125" style="2" customWidth="1"/>
    <col min="10" max="10" width="3.7109375" style="2" customWidth="1"/>
    <col min="11" max="11" width="4.57421875" style="2" hidden="1" customWidth="1"/>
    <col min="12" max="13" width="14.7109375" style="2" hidden="1" customWidth="1"/>
    <col min="14" max="16384" width="8.7109375" style="2" hidden="1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1"/>
      <c r="B2" s="84" t="s">
        <v>4</v>
      </c>
      <c r="C2" s="85"/>
      <c r="D2" s="85"/>
      <c r="E2" s="85"/>
      <c r="F2" s="85"/>
      <c r="G2" s="85"/>
      <c r="H2" s="85"/>
      <c r="I2" s="86"/>
      <c r="J2" s="1"/>
    </row>
    <row r="3" spans="1:10" ht="15">
      <c r="A3" s="1"/>
      <c r="B3" s="51" t="s">
        <v>21</v>
      </c>
      <c r="C3" s="47"/>
      <c r="D3" s="24"/>
      <c r="E3" s="25"/>
      <c r="F3" s="25"/>
      <c r="G3" s="25"/>
      <c r="H3" s="5"/>
      <c r="I3" s="34"/>
      <c r="J3" s="1"/>
    </row>
    <row r="4" spans="1:13" ht="15">
      <c r="A4" s="6"/>
      <c r="B4" s="48" t="s">
        <v>24</v>
      </c>
      <c r="C4" s="99" t="s">
        <v>36</v>
      </c>
      <c r="D4" s="3"/>
      <c r="E4" s="99" t="s">
        <v>31</v>
      </c>
      <c r="F4" s="10"/>
      <c r="G4" s="99"/>
      <c r="H4" s="5"/>
      <c r="I4" s="55" t="s">
        <v>27</v>
      </c>
      <c r="J4" s="6"/>
      <c r="L4" s="8">
        <v>1</v>
      </c>
      <c r="M4" s="9">
        <v>300</v>
      </c>
    </row>
    <row r="5" spans="1:13" ht="15">
      <c r="A5" s="1"/>
      <c r="B5" s="48" t="s">
        <v>10</v>
      </c>
      <c r="C5" s="99">
        <v>1</v>
      </c>
      <c r="D5" s="3"/>
      <c r="E5" s="99"/>
      <c r="F5" s="10"/>
      <c r="G5" s="99"/>
      <c r="H5" s="5"/>
      <c r="I5" s="56" t="s">
        <v>28</v>
      </c>
      <c r="J5" s="1"/>
      <c r="L5" s="12">
        <v>3</v>
      </c>
      <c r="M5" s="13">
        <v>375</v>
      </c>
    </row>
    <row r="6" spans="1:13" ht="15">
      <c r="A6" s="1"/>
      <c r="B6" s="20" t="s">
        <v>6</v>
      </c>
      <c r="C6" s="14"/>
      <c r="D6" s="14"/>
      <c r="E6" s="14"/>
      <c r="F6" s="15"/>
      <c r="G6" s="14"/>
      <c r="H6" s="5"/>
      <c r="I6" s="57" t="s">
        <v>32</v>
      </c>
      <c r="J6" s="1"/>
      <c r="L6" s="16">
        <v>6</v>
      </c>
      <c r="M6" s="17">
        <v>450</v>
      </c>
    </row>
    <row r="7" spans="1:10" ht="15">
      <c r="A7" s="1"/>
      <c r="B7" s="48" t="s">
        <v>48</v>
      </c>
      <c r="C7" s="99">
        <v>5</v>
      </c>
      <c r="D7" s="4"/>
      <c r="E7" s="99"/>
      <c r="F7" s="4"/>
      <c r="G7" s="99"/>
      <c r="H7" s="5"/>
      <c r="I7" s="11"/>
      <c r="J7" s="1"/>
    </row>
    <row r="8" spans="1:10" ht="15">
      <c r="A8" s="1"/>
      <c r="B8" s="48"/>
      <c r="C8" s="4"/>
      <c r="D8" s="4"/>
      <c r="E8" s="5"/>
      <c r="F8" s="5"/>
      <c r="G8" s="5"/>
      <c r="H8" s="5"/>
      <c r="I8" s="50" t="s">
        <v>17</v>
      </c>
      <c r="J8" s="1"/>
    </row>
    <row r="9" spans="1:13" ht="15">
      <c r="A9" s="1"/>
      <c r="B9" s="48" t="s">
        <v>26</v>
      </c>
      <c r="C9" s="99">
        <v>8</v>
      </c>
      <c r="D9" s="3" t="s">
        <v>12</v>
      </c>
      <c r="E9" s="5"/>
      <c r="F9" s="5"/>
      <c r="G9" s="5"/>
      <c r="H9" s="5"/>
      <c r="I9" s="104" t="s">
        <v>19</v>
      </c>
      <c r="J9" s="1"/>
      <c r="K9" s="52">
        <f>C7/C10</f>
        <v>5</v>
      </c>
      <c r="L9" s="53" t="e">
        <f>E7/E10</f>
        <v>#DIV/0!</v>
      </c>
      <c r="M9" s="54" t="e">
        <f>G7/G10</f>
        <v>#DIV/0!</v>
      </c>
    </row>
    <row r="10" spans="1:10" ht="15" customHeight="1" hidden="1">
      <c r="A10" s="1"/>
      <c r="B10" s="48"/>
      <c r="C10" s="18">
        <f>IF($C9=0,0,CEILING(C7/$C9,1))</f>
        <v>1</v>
      </c>
      <c r="D10" s="14"/>
      <c r="E10" s="18">
        <f>IF($C9=0,0,CEILING(E7/$C9,1))</f>
        <v>0</v>
      </c>
      <c r="F10" s="14"/>
      <c r="G10" s="18">
        <f>IF($C9=0,0,CEILING(G7/$C9,1))</f>
        <v>0</v>
      </c>
      <c r="H10" s="18"/>
      <c r="I10" s="105"/>
      <c r="J10" s="1"/>
    </row>
    <row r="11" spans="1:10" ht="15">
      <c r="A11" s="1"/>
      <c r="B11" s="20" t="s">
        <v>16</v>
      </c>
      <c r="C11" s="14" t="str">
        <f>IF(C9=0,0,C10&amp;IF(C10=1,"  groep","  groepen"))</f>
        <v>1  groep</v>
      </c>
      <c r="D11" s="14"/>
      <c r="E11" s="14">
        <f>IF(OR(E7=0,C9=0),0,E10&amp;IF(E10=1,"  groep","  groepen"))</f>
        <v>0</v>
      </c>
      <c r="F11" s="14"/>
      <c r="G11" s="14">
        <f>IF(OR(G7=0,C9=0),0,G10&amp;IF(G10=1,"  groep","  groepen"))</f>
        <v>0</v>
      </c>
      <c r="H11" s="14"/>
      <c r="I11" s="106" t="s">
        <v>18</v>
      </c>
      <c r="J11" s="1"/>
    </row>
    <row r="12" spans="1:10" ht="15">
      <c r="A12" s="1"/>
      <c r="B12" s="20" t="s">
        <v>9</v>
      </c>
      <c r="C12" s="65">
        <f>IF(OR($C9=0,C7=0),0,VLOOKUP(K9,L4:M6,2))</f>
        <v>375</v>
      </c>
      <c r="D12" s="66"/>
      <c r="E12" s="65">
        <f>IF(OR($C9=0,E7=0),0,VLOOKUP(L9,L4:M6,2))</f>
        <v>0</v>
      </c>
      <c r="F12" s="66"/>
      <c r="G12" s="65">
        <f>IF(OR($C9=0,G7=0),0,VLOOKUP(M9,L4:M6,2))</f>
        <v>0</v>
      </c>
      <c r="H12" s="15"/>
      <c r="I12" s="106" t="s">
        <v>42</v>
      </c>
      <c r="J12" s="1"/>
    </row>
    <row r="13" spans="1:10" ht="15">
      <c r="A13" s="1"/>
      <c r="B13" s="20" t="s">
        <v>11</v>
      </c>
      <c r="C13" s="14">
        <f>C10*C5</f>
        <v>1</v>
      </c>
      <c r="D13" s="14"/>
      <c r="E13" s="14">
        <f>E10*E5</f>
        <v>0</v>
      </c>
      <c r="F13" s="15"/>
      <c r="G13" s="14">
        <f>G10*G5</f>
        <v>0</v>
      </c>
      <c r="H13" s="14"/>
      <c r="I13" s="106" t="s">
        <v>41</v>
      </c>
      <c r="J13" s="1"/>
    </row>
    <row r="14" spans="1:10" ht="15">
      <c r="A14" s="1"/>
      <c r="B14" s="20" t="s">
        <v>5</v>
      </c>
      <c r="C14" s="66">
        <f>C12*C13</f>
        <v>375</v>
      </c>
      <c r="D14" s="66"/>
      <c r="E14" s="66">
        <f>E12*E13</f>
        <v>0</v>
      </c>
      <c r="F14" s="66"/>
      <c r="G14" s="66">
        <f>G12*G13</f>
        <v>0</v>
      </c>
      <c r="H14" s="19"/>
      <c r="I14" s="107" t="s">
        <v>40</v>
      </c>
      <c r="J14" s="1"/>
    </row>
    <row r="15" spans="1:10" ht="15">
      <c r="A15" s="1"/>
      <c r="B15" s="20" t="s">
        <v>30</v>
      </c>
      <c r="C15" s="78">
        <f>IF(C5&gt;0,50,0)</f>
        <v>50</v>
      </c>
      <c r="D15" s="78"/>
      <c r="E15" s="78">
        <f>IF(E5&gt;0,50,0)</f>
        <v>0</v>
      </c>
      <c r="F15" s="78"/>
      <c r="G15" s="78">
        <f>IF(G5&gt;0,50,0)</f>
        <v>0</v>
      </c>
      <c r="H15" s="19"/>
      <c r="I15" s="11"/>
      <c r="J15" s="1"/>
    </row>
    <row r="16" spans="1:10" ht="15">
      <c r="A16" s="1"/>
      <c r="B16" s="20" t="s">
        <v>15</v>
      </c>
      <c r="C16" s="79">
        <f>C14+C15</f>
        <v>425</v>
      </c>
      <c r="D16" s="80"/>
      <c r="E16" s="79">
        <f>E14+E15</f>
        <v>0</v>
      </c>
      <c r="F16" s="80"/>
      <c r="G16" s="81">
        <f>G14+G15</f>
        <v>0</v>
      </c>
      <c r="H16" s="15"/>
      <c r="I16" s="60" t="s">
        <v>14</v>
      </c>
      <c r="J16" s="1"/>
    </row>
    <row r="17" spans="1:10" ht="15">
      <c r="A17" s="1"/>
      <c r="B17" s="20"/>
      <c r="C17" s="91" t="s">
        <v>23</v>
      </c>
      <c r="D17" s="92"/>
      <c r="E17" s="92"/>
      <c r="F17" s="92"/>
      <c r="G17" s="58">
        <f>SUM(C16:G16)</f>
        <v>425</v>
      </c>
      <c r="H17" s="15"/>
      <c r="I17" s="60" t="s">
        <v>13</v>
      </c>
      <c r="J17" s="1"/>
    </row>
    <row r="18" spans="1:10" ht="15">
      <c r="A18" s="1"/>
      <c r="B18" s="20"/>
      <c r="C18" s="7"/>
      <c r="D18" s="7"/>
      <c r="E18" s="7"/>
      <c r="F18" s="36"/>
      <c r="G18" s="36"/>
      <c r="H18" s="36"/>
      <c r="I18" s="23"/>
      <c r="J18" s="1"/>
    </row>
    <row r="19" spans="1:10" ht="15">
      <c r="A19" s="1"/>
      <c r="B19" s="51" t="s">
        <v>20</v>
      </c>
      <c r="C19" s="24"/>
      <c r="D19" s="24"/>
      <c r="E19" s="25"/>
      <c r="F19" s="25"/>
      <c r="G19" s="25"/>
      <c r="H19" s="25"/>
      <c r="I19" s="26"/>
      <c r="J19" s="1"/>
    </row>
    <row r="20" spans="1:12" s="76" customFormat="1" ht="18.75" customHeight="1">
      <c r="A20" s="69"/>
      <c r="B20" s="70" t="s">
        <v>3</v>
      </c>
      <c r="C20" s="71"/>
      <c r="D20" s="72" t="str">
        <f>IF(L20=1,"dagdeel","dagdelen")&amp;" training op dezelfde dag."</f>
        <v>dagdeel training op dezelfde dag.</v>
      </c>
      <c r="E20" s="73"/>
      <c r="F20" s="74"/>
      <c r="G20" s="74"/>
      <c r="H20" s="74"/>
      <c r="I20" s="75"/>
      <c r="J20" s="69"/>
      <c r="L20" s="77">
        <v>1</v>
      </c>
    </row>
    <row r="21" spans="1:10" ht="15">
      <c r="A21" s="1"/>
      <c r="B21" s="48" t="s">
        <v>37</v>
      </c>
      <c r="C21" s="100">
        <v>100</v>
      </c>
      <c r="D21" s="95" t="s">
        <v>39</v>
      </c>
      <c r="E21" s="95"/>
      <c r="F21" s="95"/>
      <c r="G21" s="59">
        <f>C21*2*0.52</f>
        <v>104</v>
      </c>
      <c r="H21" s="15"/>
      <c r="I21" s="27"/>
      <c r="J21" s="1"/>
    </row>
    <row r="22" spans="1:10" ht="15" customHeight="1">
      <c r="A22" s="1"/>
      <c r="B22" s="20" t="s">
        <v>25</v>
      </c>
      <c r="C22" s="18">
        <f>IF(SUM(C10:G10)=0,0,CEILING(SUM(C13:G13)/L20,1))</f>
        <v>1</v>
      </c>
      <c r="D22" s="4"/>
      <c r="E22" s="4"/>
      <c r="F22" s="4"/>
      <c r="G22" s="67"/>
      <c r="H22" s="18"/>
      <c r="I22" s="60" t="s">
        <v>14</v>
      </c>
      <c r="J22" s="1"/>
    </row>
    <row r="23" spans="1:10" ht="15">
      <c r="A23" s="1"/>
      <c r="B23" s="29"/>
      <c r="C23" s="93" t="s">
        <v>2</v>
      </c>
      <c r="D23" s="94"/>
      <c r="E23" s="94"/>
      <c r="F23" s="94"/>
      <c r="G23" s="58">
        <f>G21*C22</f>
        <v>104</v>
      </c>
      <c r="H23" s="18"/>
      <c r="I23" s="60" t="s">
        <v>13</v>
      </c>
      <c r="J23" s="1"/>
    </row>
    <row r="24" spans="1:10" ht="15">
      <c r="A24" s="1"/>
      <c r="B24" s="30"/>
      <c r="C24" s="31"/>
      <c r="D24" s="31"/>
      <c r="E24" s="32"/>
      <c r="F24" s="33"/>
      <c r="G24" s="22"/>
      <c r="H24" s="22"/>
      <c r="I24" s="49"/>
      <c r="J24" s="1"/>
    </row>
    <row r="25" spans="1:10" ht="15">
      <c r="A25" s="1"/>
      <c r="B25" s="96" t="s">
        <v>33</v>
      </c>
      <c r="C25" s="97"/>
      <c r="D25" s="97"/>
      <c r="E25" s="97"/>
      <c r="F25" s="97"/>
      <c r="G25" s="97"/>
      <c r="H25" s="97"/>
      <c r="I25" s="98"/>
      <c r="J25" s="1"/>
    </row>
    <row r="26" spans="1:10" ht="15">
      <c r="A26" s="1"/>
      <c r="B26" s="35" t="s">
        <v>49</v>
      </c>
      <c r="C26" s="7" t="s">
        <v>8</v>
      </c>
      <c r="D26" s="36"/>
      <c r="E26" s="7" t="s">
        <v>7</v>
      </c>
      <c r="F26" s="3"/>
      <c r="G26" s="36" t="s">
        <v>5</v>
      </c>
      <c r="H26" s="36"/>
      <c r="I26" s="37"/>
      <c r="J26" s="1"/>
    </row>
    <row r="27" spans="1:10" ht="15">
      <c r="A27" s="1"/>
      <c r="B27" s="103" t="s">
        <v>38</v>
      </c>
      <c r="C27" s="38">
        <v>36.99</v>
      </c>
      <c r="D27" s="5"/>
      <c r="E27" s="99"/>
      <c r="F27" s="3"/>
      <c r="G27" s="15">
        <f aca="true" t="shared" si="0" ref="G27:G35">C27*E27</f>
        <v>0</v>
      </c>
      <c r="H27" s="15"/>
      <c r="I27" s="39"/>
      <c r="J27" s="1"/>
    </row>
    <row r="28" spans="1:10" ht="15">
      <c r="A28" s="1"/>
      <c r="B28" s="101"/>
      <c r="C28" s="38"/>
      <c r="D28" s="38"/>
      <c r="E28" s="5"/>
      <c r="F28" s="3"/>
      <c r="G28" s="15">
        <f>C28*E28</f>
        <v>0</v>
      </c>
      <c r="H28" s="15"/>
      <c r="I28" s="41"/>
      <c r="J28" s="1"/>
    </row>
    <row r="29" spans="1:10" ht="15">
      <c r="A29" s="1"/>
      <c r="B29" s="103" t="s">
        <v>43</v>
      </c>
      <c r="C29" s="38">
        <v>34.99</v>
      </c>
      <c r="D29" s="5"/>
      <c r="E29" s="99"/>
      <c r="F29" s="3"/>
      <c r="G29" s="15">
        <f>C29*E29</f>
        <v>0</v>
      </c>
      <c r="H29" s="15"/>
      <c r="I29" s="37"/>
      <c r="J29" s="1"/>
    </row>
    <row r="30" spans="1:10" ht="15">
      <c r="A30" s="1"/>
      <c r="B30" s="101"/>
      <c r="C30" s="38"/>
      <c r="D30" s="38"/>
      <c r="E30" s="38"/>
      <c r="F30" s="38"/>
      <c r="G30" s="15"/>
      <c r="H30" s="15"/>
      <c r="I30" s="37"/>
      <c r="J30" s="1"/>
    </row>
    <row r="31" spans="1:10" ht="15">
      <c r="A31" s="1"/>
      <c r="B31" s="103" t="s">
        <v>46</v>
      </c>
      <c r="C31" s="38">
        <v>64.99</v>
      </c>
      <c r="D31" s="5"/>
      <c r="E31" s="99"/>
      <c r="F31" s="3"/>
      <c r="G31" s="15">
        <f t="shared" si="0"/>
        <v>0</v>
      </c>
      <c r="H31" s="15"/>
      <c r="I31" s="40"/>
      <c r="J31" s="1"/>
    </row>
    <row r="32" spans="1:10" ht="15">
      <c r="A32" s="1"/>
      <c r="B32" s="102" t="s">
        <v>47</v>
      </c>
      <c r="C32" s="38"/>
      <c r="D32" s="5"/>
      <c r="E32" s="5"/>
      <c r="F32" s="3"/>
      <c r="G32" s="15">
        <f>C32*E32</f>
        <v>0</v>
      </c>
      <c r="H32" s="15"/>
      <c r="I32" s="37"/>
      <c r="J32" s="1"/>
    </row>
    <row r="33" spans="1:10" ht="15">
      <c r="A33" s="1"/>
      <c r="B33" s="101"/>
      <c r="C33" s="38"/>
      <c r="D33" s="38"/>
      <c r="E33" s="38"/>
      <c r="F33" s="38"/>
      <c r="G33" s="15"/>
      <c r="H33" s="15"/>
      <c r="I33" s="37"/>
      <c r="J33" s="1"/>
    </row>
    <row r="34" spans="1:10" ht="15">
      <c r="A34" s="1"/>
      <c r="B34" s="103" t="s">
        <v>44</v>
      </c>
      <c r="C34" s="38">
        <v>64.99</v>
      </c>
      <c r="D34" s="5"/>
      <c r="E34" s="99"/>
      <c r="F34" s="3"/>
      <c r="G34" s="15">
        <f t="shared" si="0"/>
        <v>0</v>
      </c>
      <c r="H34" s="15"/>
      <c r="I34" s="39"/>
      <c r="J34" s="1"/>
    </row>
    <row r="35" spans="1:10" ht="15">
      <c r="A35" s="1"/>
      <c r="B35" s="102" t="s">
        <v>45</v>
      </c>
      <c r="C35" s="38"/>
      <c r="D35" s="5"/>
      <c r="E35" s="5"/>
      <c r="F35" s="3"/>
      <c r="G35" s="15">
        <f t="shared" si="0"/>
        <v>0</v>
      </c>
      <c r="H35" s="15"/>
      <c r="I35" s="63">
        <f>IF(G37=0,"","Hiervan is")</f>
      </c>
      <c r="J35" s="1"/>
    </row>
    <row r="36" spans="1:10" ht="15">
      <c r="A36" s="1"/>
      <c r="B36" s="101"/>
      <c r="C36" s="38"/>
      <c r="D36" s="38"/>
      <c r="E36" s="38"/>
      <c r="F36" s="38"/>
      <c r="G36" s="15"/>
      <c r="H36" s="15"/>
      <c r="I36" s="37"/>
      <c r="J36" s="1"/>
    </row>
    <row r="37" spans="1:10" ht="15">
      <c r="A37" s="1"/>
      <c r="B37" s="28"/>
      <c r="C37" s="93" t="s">
        <v>1</v>
      </c>
      <c r="D37" s="94"/>
      <c r="E37" s="94"/>
      <c r="F37" s="94"/>
      <c r="G37" s="58">
        <f>SUM(G27:G35)</f>
        <v>0</v>
      </c>
      <c r="H37" s="15"/>
      <c r="I37" s="64">
        <f>IF(G37=0,"",TEXT(G37-G37/1.09,"0,00")&amp;" BTW")</f>
      </c>
      <c r="J37" s="1"/>
    </row>
    <row r="38" spans="1:10" ht="15">
      <c r="A38" s="1"/>
      <c r="B38" s="68" t="s">
        <v>34</v>
      </c>
      <c r="C38" s="93" t="s">
        <v>22</v>
      </c>
      <c r="D38" s="94"/>
      <c r="E38" s="94"/>
      <c r="F38" s="94"/>
      <c r="G38" s="58">
        <f>IF(SUM(C5:G5)=0,0,ROUND(G37*-10%,2))</f>
        <v>0</v>
      </c>
      <c r="H38" s="15"/>
      <c r="I38" s="42"/>
      <c r="J38" s="1"/>
    </row>
    <row r="39" spans="1:10" ht="15">
      <c r="A39" s="1"/>
      <c r="B39" s="43"/>
      <c r="C39" s="21"/>
      <c r="D39" s="22"/>
      <c r="E39" s="22"/>
      <c r="F39" s="22"/>
      <c r="G39" s="22"/>
      <c r="H39" s="15"/>
      <c r="I39" s="37"/>
      <c r="J39" s="1"/>
    </row>
    <row r="40" spans="1:10" ht="15">
      <c r="A40" s="1"/>
      <c r="B40" s="68" t="s">
        <v>35</v>
      </c>
      <c r="C40" s="87" t="s">
        <v>0</v>
      </c>
      <c r="D40" s="88"/>
      <c r="E40" s="88"/>
      <c r="F40" s="88"/>
      <c r="G40" s="82">
        <f>G17+G23+G37+G38</f>
        <v>529</v>
      </c>
      <c r="H40" s="15"/>
      <c r="I40" s="61" t="s">
        <v>29</v>
      </c>
      <c r="J40" s="1"/>
    </row>
    <row r="41" spans="1:10" ht="15">
      <c r="A41" s="1"/>
      <c r="B41" s="28"/>
      <c r="C41" s="89"/>
      <c r="D41" s="90"/>
      <c r="E41" s="90"/>
      <c r="F41" s="90"/>
      <c r="G41" s="83"/>
      <c r="H41" s="15"/>
      <c r="I41" s="62" t="str">
        <f>IF(SUM(C5:G5)=0,0,TEXT(G40/SUM(C7:G7)/SUM(C5:G5),"0,00")&amp;" per dagdeel.")</f>
        <v>105,80 per dagdeel.</v>
      </c>
      <c r="J41" s="1"/>
    </row>
    <row r="42" spans="1:10" ht="15.75" thickBot="1">
      <c r="A42" s="1"/>
      <c r="B42" s="44"/>
      <c r="C42" s="45"/>
      <c r="D42" s="45"/>
      <c r="E42" s="45"/>
      <c r="F42" s="45"/>
      <c r="G42" s="45"/>
      <c r="H42" s="45"/>
      <c r="I42" s="46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2.75" customHeight="1" hidden="1"/>
    <row r="45" ht="12.75"/>
    <row r="46" ht="12.75"/>
  </sheetData>
  <sheetProtection password="8131" sheet="1" objects="1" scenarios="1" selectLockedCells="1"/>
  <mergeCells count="9">
    <mergeCell ref="G40:G41"/>
    <mergeCell ref="B2:I2"/>
    <mergeCell ref="C40:F41"/>
    <mergeCell ref="C17:F17"/>
    <mergeCell ref="C23:F23"/>
    <mergeCell ref="C38:F38"/>
    <mergeCell ref="C37:F37"/>
    <mergeCell ref="D21:F21"/>
    <mergeCell ref="B25:I25"/>
  </mergeCells>
  <conditionalFormatting sqref="C21">
    <cfRule type="expression" priority="4" dxfId="0" stopIfTrue="1">
      <formula>SUM($C$7:$G$7)&gt;0</formula>
    </cfRule>
  </conditionalFormatting>
  <dataValidations count="3">
    <dataValidation type="list" allowBlank="1" showErrorMessage="1" promptTitle="Aa" errorTitle="Maximum" error="U kunt hier voor maximaal 24 deelnemers de prijs berekenen. Neem voor meer deelnemers even contact op." sqref="E7 G7 C7">
      <formula1>"1,2,3,4,5,6,7,8,9,10,11,12,13,14,15,16,17,18,19,20,21,22,23,24"</formula1>
    </dataValidation>
    <dataValidation type="list" allowBlank="1" showInputMessage="1" showErrorMessage="1" errorTitle="Niveau" error="U kunt hier Beginners en Gevorderden kiezen.&#10;Overigens maakt dit voor de kosten niet uit.&#10;Wim de Groot" sqref="C4 G4 E4">
      <formula1>"Beginners, Gevorderden, Ver gevorderden"</formula1>
    </dataValidation>
    <dataValidation type="list" allowBlank="1" showErrorMessage="1" promptTitle="Aa" errorTitle="Maximum" error="Er kunnen maximaal 12 personen in een groep, dus u kunt hier maximaal 12 opgeven." sqref="C9">
      <formula1>"1,2,3,4,5,6,7,8,9,10,11,12"</formula1>
    </dataValidation>
  </dataValidations>
  <hyperlinks>
    <hyperlink ref="B40" r:id="rId1" display="www.exceltekstenuitleg.nl"/>
    <hyperlink ref="B38" r:id="rId2" display="Stuur een e-mail"/>
  </hyperlinks>
  <printOptions horizontalCentered="1"/>
  <pageMargins left="0.3937007874015748" right="0.3937007874015748" top="0.3937007874015748" bottom="0.5905511811023623" header="0.31496062992125984" footer="0.1968503937007874"/>
  <pageSetup fitToHeight="1" fitToWidth="1" horizontalDpi="600" verticalDpi="600" orientation="landscape" paperSize="9" scale="88" r:id="rId4"/>
  <headerFooter>
    <oddFooter>&amp;LWim de Groot&amp;CExcel Tekst en Uitleg&amp;R"Eindelijk iemand die Excel helder uitlegt!"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wgr</dc:creator>
  <cp:keywords/>
  <dc:description/>
  <cp:lastModifiedBy>Wim de Groot</cp:lastModifiedBy>
  <cp:lastPrinted>2017-03-03T13:53:08Z</cp:lastPrinted>
  <dcterms:created xsi:type="dcterms:W3CDTF">2012-03-01T10:57:42Z</dcterms:created>
  <dcterms:modified xsi:type="dcterms:W3CDTF">2024-01-11T20:59:31Z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